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Tercer trimestre\Cuadros Excel Impresión (Valores)\"/>
    </mc:Choice>
  </mc:AlternateContent>
  <bookViews>
    <workbookView xWindow="0" yWindow="0" windowWidth="21600" windowHeight="9735" tabRatio="807"/>
  </bookViews>
  <sheets>
    <sheet name="Cuadro 9 DET" sheetId="21" r:id="rId1"/>
  </sheets>
  <definedNames>
    <definedName name="_xlnm.Print_Area" localSheetId="0">'Cuadro 9 DET'!$A$1:$L$74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1" i="21" l="1"/>
  <c r="K61" i="21"/>
  <c r="J61" i="21"/>
  <c r="I61" i="21"/>
  <c r="H61" i="21"/>
  <c r="G61" i="21"/>
  <c r="F61" i="21"/>
  <c r="E61" i="21"/>
  <c r="D61" i="21"/>
  <c r="C61" i="21"/>
  <c r="B61" i="21"/>
  <c r="L55" i="21"/>
  <c r="K55" i="21"/>
  <c r="J55" i="21"/>
  <c r="I55" i="21"/>
  <c r="H55" i="21"/>
  <c r="G55" i="21"/>
  <c r="F55" i="21"/>
  <c r="E55" i="21"/>
  <c r="D55" i="21"/>
  <c r="C55" i="21"/>
  <c r="B55" i="21"/>
  <c r="L49" i="21"/>
  <c r="L48" i="21" s="1"/>
  <c r="K49" i="21"/>
  <c r="J49" i="21"/>
  <c r="J48" i="21" s="1"/>
  <c r="I49" i="21"/>
  <c r="H49" i="21"/>
  <c r="H48" i="21" s="1"/>
  <c r="G49" i="21"/>
  <c r="F49" i="21"/>
  <c r="F48" i="21" s="1"/>
  <c r="E49" i="21"/>
  <c r="D49" i="21"/>
  <c r="D48" i="21" s="1"/>
  <c r="C49" i="21"/>
  <c r="B49" i="21"/>
  <c r="B48" i="21" s="1"/>
  <c r="K48" i="21"/>
  <c r="I48" i="21"/>
  <c r="G48" i="21"/>
  <c r="E48" i="21"/>
  <c r="C48" i="21"/>
  <c r="L43" i="21"/>
  <c r="K43" i="21"/>
  <c r="J43" i="21"/>
  <c r="I43" i="21"/>
  <c r="H43" i="21"/>
  <c r="G43" i="21"/>
  <c r="F43" i="21"/>
  <c r="E43" i="21"/>
  <c r="D43" i="21"/>
  <c r="C43" i="21"/>
  <c r="B43" i="21"/>
  <c r="L37" i="21"/>
  <c r="K37" i="21"/>
  <c r="K36" i="21" s="1"/>
  <c r="J37" i="21"/>
  <c r="I37" i="21"/>
  <c r="I36" i="21" s="1"/>
  <c r="H37" i="21"/>
  <c r="G37" i="21"/>
  <c r="G36" i="21" s="1"/>
  <c r="F37" i="21"/>
  <c r="E37" i="21"/>
  <c r="E36" i="21" s="1"/>
  <c r="D37" i="21"/>
  <c r="C37" i="21"/>
  <c r="C36" i="21" s="1"/>
  <c r="B37" i="21"/>
  <c r="L36" i="21"/>
  <c r="J36" i="21"/>
  <c r="H36" i="21"/>
  <c r="F36" i="21"/>
  <c r="D36" i="21"/>
  <c r="B36" i="21"/>
  <c r="L31" i="21"/>
  <c r="K31" i="21"/>
  <c r="J31" i="21"/>
  <c r="I31" i="21"/>
  <c r="H31" i="21"/>
  <c r="G31" i="21"/>
  <c r="F31" i="21"/>
  <c r="E31" i="21"/>
  <c r="D31" i="21"/>
  <c r="C31" i="21"/>
  <c r="B31" i="21"/>
  <c r="L26" i="21"/>
  <c r="L25" i="21" s="1"/>
  <c r="K26" i="21"/>
  <c r="J26" i="21"/>
  <c r="J25" i="21" s="1"/>
  <c r="I26" i="21"/>
  <c r="H26" i="21"/>
  <c r="H25" i="21" s="1"/>
  <c r="G26" i="21"/>
  <c r="F26" i="21"/>
  <c r="F25" i="21" s="1"/>
  <c r="E26" i="21"/>
  <c r="D26" i="21"/>
  <c r="D25" i="21" s="1"/>
  <c r="C26" i="21"/>
  <c r="B26" i="21"/>
  <c r="B25" i="21" s="1"/>
  <c r="K25" i="21"/>
  <c r="I25" i="21"/>
  <c r="G25" i="21"/>
  <c r="E25" i="21"/>
  <c r="C25" i="21"/>
  <c r="L20" i="21"/>
  <c r="K20" i="21"/>
  <c r="J20" i="21"/>
  <c r="I20" i="21"/>
  <c r="H20" i="21"/>
  <c r="G20" i="21"/>
  <c r="F20" i="21"/>
  <c r="E20" i="21"/>
  <c r="D20" i="21"/>
  <c r="C20" i="21"/>
  <c r="B20" i="21"/>
  <c r="L15" i="21"/>
  <c r="K15" i="21"/>
  <c r="K14" i="21" s="1"/>
  <c r="J15" i="21"/>
  <c r="I15" i="21"/>
  <c r="I14" i="21" s="1"/>
  <c r="I64" i="21" s="1"/>
  <c r="H15" i="21"/>
  <c r="G15" i="21"/>
  <c r="G14" i="21" s="1"/>
  <c r="F15" i="21"/>
  <c r="E15" i="21"/>
  <c r="E14" i="21" s="1"/>
  <c r="E64" i="21" s="1"/>
  <c r="D15" i="21"/>
  <c r="C15" i="21"/>
  <c r="C14" i="21" s="1"/>
  <c r="B15" i="21"/>
  <c r="L14" i="21"/>
  <c r="L64" i="21" s="1"/>
  <c r="J14" i="21"/>
  <c r="H14" i="21"/>
  <c r="F14" i="21"/>
  <c r="D14" i="21"/>
  <c r="D64" i="21" s="1"/>
  <c r="B14" i="21"/>
  <c r="F64" i="21" l="1"/>
  <c r="C64" i="21"/>
  <c r="K64" i="21"/>
  <c r="H64" i="21"/>
  <c r="G64" i="21"/>
  <c r="B64" i="21"/>
  <c r="J64" i="21"/>
</calcChain>
</file>

<file path=xl/sharedStrings.xml><?xml version="1.0" encoding="utf-8"?>
<sst xmlns="http://schemas.openxmlformats.org/spreadsheetml/2006/main" count="84" uniqueCount="43">
  <si>
    <t>Posición de la deuda externa total</t>
  </si>
  <si>
    <t xml:space="preserve"> (en millones de balboas)</t>
  </si>
  <si>
    <t>Sector y partida</t>
  </si>
  <si>
    <t>Trimestre</t>
  </si>
  <si>
    <t>Primer</t>
  </si>
  <si>
    <t>Segundo</t>
  </si>
  <si>
    <t>Tercer</t>
  </si>
  <si>
    <t>Cuarto</t>
  </si>
  <si>
    <t>(1) Corresponde a otros pasivos de la Posición de Inversión Internacional.</t>
  </si>
  <si>
    <t>(2) Incluye el íntegro de moneda y depósitos, ya que no se dispone de información para hacer la atribución de corto y largo plazo.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</si>
  <si>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</si>
  <si>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</si>
  <si>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</si>
  <si>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</si>
  <si>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</si>
  <si>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</si>
  <si>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</si>
  <si>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Gobierno General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</si>
  <si>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</si>
  <si>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</si>
  <si>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</si>
  <si>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</si>
  <si>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</si>
  <si>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</si>
  <si>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</si>
  <si>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Autoridades Monetarias</t>
  </si>
  <si>
    <t>Moneda y depósitos (2)</t>
  </si>
  <si>
    <t>Bonos y pagarés</t>
  </si>
  <si>
    <t>Bancos</t>
  </si>
  <si>
    <t>Instrumentos financieros derivados</t>
  </si>
  <si>
    <t>Moneda y depósitos</t>
  </si>
  <si>
    <t>Otros Sectores</t>
  </si>
  <si>
    <t>Pasivos frente a empresas afiliadas</t>
  </si>
  <si>
    <t>Pasivos frente a inversionistas directos</t>
  </si>
  <si>
    <t>Deuda Externa Contractual</t>
  </si>
  <si>
    <t>Inversión Directa: Préstamos entre empresas</t>
  </si>
  <si>
    <t>Cuadro 9.  POSICIÓN DE LA DEUDA EXTERNA TOTAL DE LA REPÚBLICA,</t>
  </si>
  <si>
    <t>2019 (P)</t>
  </si>
  <si>
    <t>NOTAS: Cambios en las cifras por efectos de modificaciones en la Posición de Inversión Internacional en períodos anteriores.</t>
  </si>
  <si>
    <t>2020 (P)</t>
  </si>
  <si>
    <t>2021 (E)</t>
  </si>
  <si>
    <t>SEGÚN SECTOR Y PARTIDA: AÑOS 2019-20 Y PRIMER SEMESTRE 2021</t>
  </si>
  <si>
    <t xml:space="preserve">             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</si>
</sst>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3" borderId="1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9" xfId="0" applyNumberFormat="1" applyFont="1" applyFill="1" applyBorder="1" applyAlignment="1" applyProtection="1">
      <alignment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4"/>
    </xf>
    <xf numFmtId="164" fontId="2" fillId="2" borderId="12" xfId="0" applyNumberFormat="1" applyFont="1" applyFill="1" applyBorder="1" applyAlignment="1" applyProtection="1">
      <alignment horizontal="right"/>
    </xf>
    <xf numFmtId="164" fontId="2" fillId="2" borderId="8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Protection="1"/>
    <xf numFmtId="164" fontId="2" fillId="2" borderId="8" xfId="0" applyNumberFormat="1" applyFont="1" applyFill="1" applyBorder="1" applyProtection="1"/>
    <xf numFmtId="0" fontId="2" fillId="2" borderId="4" xfId="0" applyNumberFormat="1" applyFont="1" applyFill="1" applyBorder="1" applyAlignment="1">
      <alignment horizontal="left" indent="2"/>
    </xf>
    <xf numFmtId="0" fontId="2" fillId="2" borderId="9" xfId="0" applyNumberFormat="1" applyFont="1" applyFill="1" applyBorder="1" applyProtection="1"/>
    <xf numFmtId="0" fontId="2" fillId="2" borderId="0" xfId="0" applyNumberFormat="1" applyFont="1" applyFill="1" applyAlignment="1" applyProtection="1"/>
    <xf numFmtId="0" fontId="2" fillId="2" borderId="0" xfId="0" applyNumberFormat="1" applyFont="1" applyFill="1" applyBorder="1" applyProtection="1"/>
    <xf numFmtId="0" fontId="2" fillId="0" borderId="0" xfId="0" applyNumberFormat="1" applyFont="1" applyFill="1" applyAlignment="1"/>
    <xf numFmtId="0" fontId="1" fillId="2" borderId="1" xfId="0" applyNumberFormat="1" applyFont="1" applyFill="1" applyBorder="1" applyAlignment="1" applyProtection="1"/>
    <xf numFmtId="164" fontId="2" fillId="0" borderId="12" xfId="0" applyNumberFormat="1" applyFont="1" applyFill="1" applyBorder="1"/>
    <xf numFmtId="164" fontId="2" fillId="0" borderId="8" xfId="0" applyNumberFormat="1" applyFont="1" applyFill="1" applyBorder="1"/>
    <xf numFmtId="164" fontId="2" fillId="0" borderId="12" xfId="0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right"/>
    </xf>
    <xf numFmtId="164" fontId="2" fillId="0" borderId="12" xfId="0" applyNumberFormat="1" applyFont="1" applyFill="1" applyBorder="1" applyProtection="1"/>
    <xf numFmtId="164" fontId="2" fillId="0" borderId="8" xfId="0" applyNumberFormat="1" applyFont="1" applyFill="1" applyBorder="1" applyProtection="1"/>
    <xf numFmtId="0" fontId="2" fillId="2" borderId="4" xfId="0" applyNumberFormat="1" applyFont="1" applyFill="1" applyBorder="1"/>
    <xf numFmtId="0" fontId="2" fillId="2" borderId="4" xfId="0" applyNumberFormat="1" applyFont="1" applyFill="1" applyBorder="1" applyAlignment="1">
      <alignment horizontal="left"/>
    </xf>
    <xf numFmtId="0" fontId="2" fillId="4" borderId="0" xfId="0" applyNumberFormat="1" applyFont="1" applyFill="1" applyBorder="1" applyProtection="1"/>
    <xf numFmtId="165" fontId="2" fillId="4" borderId="0" xfId="0" applyNumberFormat="1" applyFont="1" applyFill="1" applyBorder="1" applyProtection="1"/>
    <xf numFmtId="0" fontId="2" fillId="2" borderId="0" xfId="0" applyNumberFormat="1" applyFont="1" applyFill="1"/>
    <xf numFmtId="0" fontId="1" fillId="2" borderId="0" xfId="0" applyNumberFormat="1" applyFont="1" applyFill="1"/>
    <xf numFmtId="0" fontId="1" fillId="2" borderId="1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164" fontId="1" fillId="2" borderId="12" xfId="0" applyNumberFormat="1" applyFont="1" applyFill="1" applyBorder="1" applyProtection="1"/>
    <xf numFmtId="164" fontId="1" fillId="2" borderId="8" xfId="0" applyNumberFormat="1" applyFont="1" applyFill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8" xfId="0" applyNumberFormat="1" applyFont="1" applyFill="1" applyBorder="1" applyAlignment="1" applyProtection="1">
      <alignment horizontal="right"/>
    </xf>
    <xf numFmtId="164" fontId="3" fillId="0" borderId="12" xfId="0" applyNumberFormat="1" applyFont="1" applyFill="1" applyBorder="1" applyAlignment="1" applyProtection="1">
      <alignment horizontal="right"/>
    </xf>
    <xf numFmtId="164" fontId="3" fillId="0" borderId="8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Protection="1"/>
    <xf numFmtId="164" fontId="1" fillId="0" borderId="8" xfId="0" applyNumberFormat="1" applyFont="1" applyFill="1" applyBorder="1" applyProtection="1"/>
    <xf numFmtId="164" fontId="1" fillId="2" borderId="12" xfId="0" applyNumberFormat="1" applyFont="1" applyFill="1" applyBorder="1"/>
    <xf numFmtId="164" fontId="1" fillId="2" borderId="8" xfId="0" applyNumberFormat="1" applyFont="1" applyFill="1" applyBorder="1"/>
    <xf numFmtId="0" fontId="2" fillId="2" borderId="13" xfId="0" applyNumberFormat="1" applyFont="1" applyFill="1" applyBorder="1"/>
    <xf numFmtId="0" fontId="2" fillId="2" borderId="5" xfId="0" applyNumberFormat="1" applyFont="1" applyFill="1" applyBorder="1"/>
    <xf numFmtId="0" fontId="2" fillId="2" borderId="0" xfId="0" applyNumberFormat="1" applyFont="1" applyFill="1" applyBorder="1"/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L1"/>
    </sheetView>
  </sheetViews>
  <sheetFormatPr baseColWidth="10" defaultRowHeight="12.75" customHeight="1" x14ac:dyDescent="0.2"/>
  <cols>
    <col min="1" max="1" width="40.7109375" style="26" customWidth="1"/>
    <col min="2" max="12" width="9" style="26" customWidth="1"/>
    <col min="13" max="16384" width="11.42578125" style="26"/>
  </cols>
  <sheetData>
    <row r="1" spans="1:12" ht="12.75" customHeight="1" x14ac:dyDescent="0.2">
      <c r="A1" s="55" t="s">
        <v>13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2.75" customHeight="1" x14ac:dyDescent="0.2">
      <c r="A2" s="56" t="s">
        <v>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2.75" customHeight="1" x14ac:dyDescent="0.2">
      <c r="A3" s="55" t="s">
        <v>15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6" customHeight="1" x14ac:dyDescent="0.2"/>
    <row r="5" spans="1:12" s="27" customFormat="1" ht="12.75" customHeight="1" x14ac:dyDescent="0.2">
      <c r="A5" s="57" t="s">
        <v>36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s="27" customFormat="1" ht="12.75" customHeight="1" x14ac:dyDescent="0.2">
      <c r="A6" s="57" t="s">
        <v>41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ht="6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2" ht="14.1" customHeight="1" x14ac:dyDescent="0.2">
      <c r="A8" s="1"/>
      <c r="B8" s="53" t="s">
        <v>0</v>
      </c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2" ht="14.1" customHeight="1" x14ac:dyDescent="0.2">
      <c r="A9" s="2"/>
      <c r="B9" s="45" t="s">
        <v>1</v>
      </c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2" ht="14.1" customHeight="1" x14ac:dyDescent="0.2">
      <c r="A10" s="44" t="s">
        <v>2</v>
      </c>
      <c r="B10" s="47" t="s">
        <v>37</v>
      </c>
      <c r="C10" s="48"/>
      <c r="D10" s="48"/>
      <c r="E10" s="49"/>
      <c r="F10" s="47" t="s">
        <v>39</v>
      </c>
      <c r="G10" s="48"/>
      <c r="H10" s="48"/>
      <c r="I10" s="49"/>
      <c r="J10" s="47" t="s">
        <v>40</v>
      </c>
      <c r="K10" s="48"/>
      <c r="L10" s="48"/>
    </row>
    <row r="11" spans="1:12" ht="14.1" customHeight="1" x14ac:dyDescent="0.2">
      <c r="A11" s="2"/>
      <c r="B11" s="50" t="s">
        <v>3</v>
      </c>
      <c r="C11" s="51"/>
      <c r="D11" s="51"/>
      <c r="E11" s="52"/>
      <c r="F11" s="50" t="s">
        <v>3</v>
      </c>
      <c r="G11" s="51"/>
      <c r="H11" s="51"/>
      <c r="I11" s="52"/>
      <c r="J11" s="50" t="s">
        <v>3</v>
      </c>
      <c r="K11" s="51"/>
      <c r="L11" s="51"/>
    </row>
    <row r="12" spans="1:12" ht="14.1" customHeight="1" x14ac:dyDescent="0.2">
      <c r="A12" s="3"/>
      <c r="B12" s="4" t="s">
        <v>4</v>
      </c>
      <c r="C12" s="4" t="s">
        <v>5</v>
      </c>
      <c r="D12" s="4" t="s">
        <v>6</v>
      </c>
      <c r="E12" s="4" t="s">
        <v>7</v>
      </c>
      <c r="F12" s="4" t="s">
        <v>4</v>
      </c>
      <c r="G12" s="4" t="s">
        <v>5</v>
      </c>
      <c r="H12" s="4" t="s">
        <v>6</v>
      </c>
      <c r="I12" s="4" t="s">
        <v>7</v>
      </c>
      <c r="J12" s="4" t="s">
        <v>4</v>
      </c>
      <c r="K12" s="4" t="s">
        <v>5</v>
      </c>
      <c r="L12" s="43" t="s">
        <v>6</v>
      </c>
    </row>
    <row r="13" spans="1:12" ht="6" customHeight="1" x14ac:dyDescent="0.2">
      <c r="A13" s="15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9"/>
    </row>
    <row r="14" spans="1:12" ht="15" customHeight="1" x14ac:dyDescent="0.2">
      <c r="A14" s="22" t="s">
        <v>17</v>
      </c>
      <c r="B14" s="30">
        <f>SUM(B15+B20)</f>
        <v>18478.190771000001</v>
      </c>
      <c r="C14" s="30">
        <f t="shared" ref="C14:L14" si="0">SUM(C15+C20)</f>
        <v>18524.363236000001</v>
      </c>
      <c r="D14" s="30">
        <f t="shared" si="0"/>
        <v>20392.399052000001</v>
      </c>
      <c r="E14" s="30">
        <f t="shared" si="0"/>
        <v>22143.389943999999</v>
      </c>
      <c r="F14" s="30">
        <f t="shared" si="0"/>
        <v>20910.570591330001</v>
      </c>
      <c r="G14" s="30">
        <f t="shared" si="0"/>
        <v>24137.76811741</v>
      </c>
      <c r="H14" s="30">
        <f t="shared" si="0"/>
        <v>26725.475894979998</v>
      </c>
      <c r="I14" s="30">
        <f t="shared" si="0"/>
        <v>27736.766159139996</v>
      </c>
      <c r="J14" s="30">
        <f t="shared" si="0"/>
        <v>29767.453883159997</v>
      </c>
      <c r="K14" s="30">
        <f t="shared" si="0"/>
        <v>29847.874319449995</v>
      </c>
      <c r="L14" s="31">
        <f t="shared" si="0"/>
        <v>30010.793621159992</v>
      </c>
    </row>
    <row r="15" spans="1:12" ht="15" customHeight="1" x14ac:dyDescent="0.2">
      <c r="A15" s="10" t="s">
        <v>18</v>
      </c>
      <c r="B15" s="32">
        <f>SUM(B16+B17+B18+B19)</f>
        <v>70.205771999999996</v>
      </c>
      <c r="C15" s="32">
        <f t="shared" ref="C15:L15" si="1">SUM(C16+C17+C18+C19)</f>
        <v>96.631411</v>
      </c>
      <c r="D15" s="32">
        <f t="shared" si="1"/>
        <v>147.2681060000001</v>
      </c>
      <c r="E15" s="32">
        <f t="shared" si="1"/>
        <v>60.518588000000001</v>
      </c>
      <c r="F15" s="32">
        <f t="shared" si="1"/>
        <v>69.846385409999996</v>
      </c>
      <c r="G15" s="32">
        <f t="shared" si="1"/>
        <v>84.30442592</v>
      </c>
      <c r="H15" s="32">
        <f t="shared" si="1"/>
        <v>102.54293363000011</v>
      </c>
      <c r="I15" s="32">
        <f t="shared" si="1"/>
        <v>72.382444000000007</v>
      </c>
      <c r="J15" s="32">
        <f t="shared" si="1"/>
        <v>113.62096586000013</v>
      </c>
      <c r="K15" s="32">
        <f t="shared" si="1"/>
        <v>62.152095170000003</v>
      </c>
      <c r="L15" s="33">
        <f t="shared" si="1"/>
        <v>74.089341750000003</v>
      </c>
    </row>
    <row r="16" spans="1:12" ht="13.5" customHeight="1" x14ac:dyDescent="0.2">
      <c r="A16" s="5" t="s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7">
        <v>0</v>
      </c>
    </row>
    <row r="17" spans="1:12" ht="13.5" customHeight="1" x14ac:dyDescent="0.2">
      <c r="A17" s="5" t="s">
        <v>21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7">
        <v>0</v>
      </c>
    </row>
    <row r="18" spans="1:12" ht="13.5" customHeight="1" x14ac:dyDescent="0.2">
      <c r="A18" s="5" t="s">
        <v>22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7">
        <v>0</v>
      </c>
    </row>
    <row r="19" spans="1:12" ht="13.5" customHeight="1" x14ac:dyDescent="0.2">
      <c r="A19" s="5" t="s">
        <v>23</v>
      </c>
      <c r="B19" s="6">
        <v>70.205771999999996</v>
      </c>
      <c r="C19" s="6">
        <v>96.631411</v>
      </c>
      <c r="D19" s="6">
        <v>147.2681060000001</v>
      </c>
      <c r="E19" s="6">
        <v>60.518588000000001</v>
      </c>
      <c r="F19" s="6">
        <v>69.846385409999996</v>
      </c>
      <c r="G19" s="6">
        <v>84.30442592</v>
      </c>
      <c r="H19" s="6">
        <v>102.54293363000011</v>
      </c>
      <c r="I19" s="6">
        <v>72.382444000000007</v>
      </c>
      <c r="J19" s="6">
        <v>113.62096586000013</v>
      </c>
      <c r="K19" s="6">
        <v>62.152095170000003</v>
      </c>
      <c r="L19" s="7">
        <v>74.089341750000003</v>
      </c>
    </row>
    <row r="20" spans="1:12" ht="15" customHeight="1" x14ac:dyDescent="0.2">
      <c r="A20" s="10" t="s">
        <v>19</v>
      </c>
      <c r="B20" s="32">
        <f t="shared" ref="B20:L20" si="2">SUM(B21+B22+B23+B24)</f>
        <v>18407.984999</v>
      </c>
      <c r="C20" s="32">
        <f t="shared" si="2"/>
        <v>18427.731825000003</v>
      </c>
      <c r="D20" s="32">
        <f t="shared" si="2"/>
        <v>20245.130946000001</v>
      </c>
      <c r="E20" s="32">
        <f t="shared" si="2"/>
        <v>22082.871356</v>
      </c>
      <c r="F20" s="32">
        <f t="shared" si="2"/>
        <v>20840.72420592</v>
      </c>
      <c r="G20" s="32">
        <f t="shared" si="2"/>
        <v>24053.46369149</v>
      </c>
      <c r="H20" s="32">
        <f t="shared" si="2"/>
        <v>26622.932961349998</v>
      </c>
      <c r="I20" s="32">
        <f t="shared" si="2"/>
        <v>27664.383715139997</v>
      </c>
      <c r="J20" s="32">
        <f t="shared" si="2"/>
        <v>29653.832917299995</v>
      </c>
      <c r="K20" s="32">
        <f t="shared" si="2"/>
        <v>29785.722224279994</v>
      </c>
      <c r="L20" s="33">
        <f t="shared" si="2"/>
        <v>29936.704279409991</v>
      </c>
    </row>
    <row r="21" spans="1:12" ht="13.5" customHeight="1" x14ac:dyDescent="0.2">
      <c r="A21" s="5" t="s">
        <v>24</v>
      </c>
      <c r="B21" s="8">
        <v>12202.715378000003</v>
      </c>
      <c r="C21" s="8">
        <v>12086.229482000002</v>
      </c>
      <c r="D21" s="8">
        <v>13877.687603000002</v>
      </c>
      <c r="E21" s="8">
        <v>15420.502213000002</v>
      </c>
      <c r="F21" s="8">
        <v>14257.899062920002</v>
      </c>
      <c r="G21" s="8">
        <v>16668.10694849</v>
      </c>
      <c r="H21" s="8">
        <v>18775.082518349998</v>
      </c>
      <c r="I21" s="8">
        <v>18990.975672139997</v>
      </c>
      <c r="J21" s="8">
        <v>21096.513817299998</v>
      </c>
      <c r="K21" s="8">
        <v>21187.683824279997</v>
      </c>
      <c r="L21" s="9">
        <v>21083.792379409995</v>
      </c>
    </row>
    <row r="22" spans="1:12" ht="13.5" customHeight="1" x14ac:dyDescent="0.2">
      <c r="A22" s="5" t="s">
        <v>21</v>
      </c>
      <c r="B22" s="8">
        <v>6205.2696209999995</v>
      </c>
      <c r="C22" s="8">
        <v>6341.5023429999992</v>
      </c>
      <c r="D22" s="8">
        <v>6367.443342999999</v>
      </c>
      <c r="E22" s="8">
        <v>6662.369142999999</v>
      </c>
      <c r="F22" s="8">
        <v>6582.8251429999991</v>
      </c>
      <c r="G22" s="8">
        <v>7385.3567429999994</v>
      </c>
      <c r="H22" s="8">
        <v>7847.8504429999994</v>
      </c>
      <c r="I22" s="8">
        <v>8673.4080429999995</v>
      </c>
      <c r="J22" s="8">
        <v>8557.3190999999988</v>
      </c>
      <c r="K22" s="8">
        <v>8598.0383999999976</v>
      </c>
      <c r="L22" s="9">
        <v>8852.9118999999973</v>
      </c>
    </row>
    <row r="23" spans="1:12" ht="13.5" customHeight="1" x14ac:dyDescent="0.2">
      <c r="A23" s="5" t="s">
        <v>22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7">
        <v>0</v>
      </c>
    </row>
    <row r="24" spans="1:12" ht="13.5" customHeight="1" x14ac:dyDescent="0.2">
      <c r="A24" s="5" t="s">
        <v>23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7">
        <v>0</v>
      </c>
    </row>
    <row r="25" spans="1:12" ht="15" customHeight="1" x14ac:dyDescent="0.2">
      <c r="A25" s="23" t="s">
        <v>25</v>
      </c>
      <c r="B25" s="30">
        <f t="shared" ref="B25:L25" si="3">SUM(B26+B31)</f>
        <v>303.62729899000004</v>
      </c>
      <c r="C25" s="30">
        <f t="shared" si="3"/>
        <v>295.04243166000003</v>
      </c>
      <c r="D25" s="30">
        <f t="shared" si="3"/>
        <v>288.96259832000004</v>
      </c>
      <c r="E25" s="30">
        <f t="shared" si="3"/>
        <v>292.49448917000007</v>
      </c>
      <c r="F25" s="30">
        <f t="shared" si="3"/>
        <v>337.3532448200001</v>
      </c>
      <c r="G25" s="30">
        <f t="shared" si="3"/>
        <v>442.82103575000008</v>
      </c>
      <c r="H25" s="30">
        <f t="shared" si="3"/>
        <v>1911.40666343</v>
      </c>
      <c r="I25" s="30">
        <f t="shared" si="3"/>
        <v>1717.61488803</v>
      </c>
      <c r="J25" s="30">
        <f t="shared" si="3"/>
        <v>1815.4838621200001</v>
      </c>
      <c r="K25" s="30">
        <f t="shared" si="3"/>
        <v>1842.9969593700002</v>
      </c>
      <c r="L25" s="31">
        <f t="shared" si="3"/>
        <v>2283.59891973</v>
      </c>
    </row>
    <row r="26" spans="1:12" ht="15" customHeight="1" x14ac:dyDescent="0.2">
      <c r="A26" s="10" t="s">
        <v>18</v>
      </c>
      <c r="B26" s="32">
        <f t="shared" ref="B26:L26" si="4">SUM(B27+B28+B29+B30)</f>
        <v>30.126743990000023</v>
      </c>
      <c r="C26" s="32">
        <f t="shared" si="4"/>
        <v>21.155734660000022</v>
      </c>
      <c r="D26" s="32">
        <f t="shared" si="4"/>
        <v>20.375498320000023</v>
      </c>
      <c r="E26" s="32">
        <f t="shared" si="4"/>
        <v>20.061733170000025</v>
      </c>
      <c r="F26" s="32">
        <f t="shared" si="4"/>
        <v>68.472597900000025</v>
      </c>
      <c r="G26" s="32">
        <f t="shared" si="4"/>
        <v>171.13296456000003</v>
      </c>
      <c r="H26" s="32">
        <f t="shared" si="4"/>
        <v>120.35402660000003</v>
      </c>
      <c r="I26" s="32">
        <f t="shared" si="4"/>
        <v>29.087105700000023</v>
      </c>
      <c r="J26" s="32">
        <f t="shared" si="4"/>
        <v>22.666756260000021</v>
      </c>
      <c r="K26" s="32">
        <f t="shared" si="4"/>
        <v>39.424617390000023</v>
      </c>
      <c r="L26" s="33">
        <f t="shared" si="4"/>
        <v>18.621445610000023</v>
      </c>
    </row>
    <row r="27" spans="1:12" ht="13.5" customHeight="1" x14ac:dyDescent="0.2">
      <c r="A27" s="5" t="s">
        <v>20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7">
        <v>0</v>
      </c>
    </row>
    <row r="28" spans="1:12" ht="13.5" customHeight="1" x14ac:dyDescent="0.2">
      <c r="A28" s="5" t="s">
        <v>21</v>
      </c>
      <c r="B28" s="6">
        <v>0</v>
      </c>
      <c r="C28" s="6">
        <v>0</v>
      </c>
      <c r="D28" s="6">
        <v>0</v>
      </c>
      <c r="E28" s="6">
        <v>0</v>
      </c>
      <c r="F28" s="6">
        <v>50</v>
      </c>
      <c r="G28" s="6">
        <v>150</v>
      </c>
      <c r="H28" s="6">
        <v>94.5</v>
      </c>
      <c r="I28" s="6">
        <v>5.5</v>
      </c>
      <c r="J28" s="6">
        <v>0</v>
      </c>
      <c r="K28" s="6">
        <v>0</v>
      </c>
      <c r="L28" s="7">
        <v>0</v>
      </c>
    </row>
    <row r="29" spans="1:12" ht="13.5" customHeight="1" x14ac:dyDescent="0.2">
      <c r="A29" s="5" t="s">
        <v>26</v>
      </c>
      <c r="B29" s="8">
        <v>30.102109780000024</v>
      </c>
      <c r="C29" s="8">
        <v>20.515398560000023</v>
      </c>
      <c r="D29" s="8">
        <v>19.837634440000024</v>
      </c>
      <c r="E29" s="8">
        <v>19.615081970000023</v>
      </c>
      <c r="F29" s="8">
        <v>17.678903830000024</v>
      </c>
      <c r="G29" s="8">
        <v>18.630970580000024</v>
      </c>
      <c r="H29" s="8">
        <v>18.764804960000024</v>
      </c>
      <c r="I29" s="8">
        <v>19.006487220000022</v>
      </c>
      <c r="J29" s="8">
        <v>18.59809450000002</v>
      </c>
      <c r="K29" s="8">
        <v>17.87664911000002</v>
      </c>
      <c r="L29" s="9">
        <v>18.476067990000022</v>
      </c>
    </row>
    <row r="30" spans="1:12" ht="13.5" customHeight="1" x14ac:dyDescent="0.2">
      <c r="A30" s="5" t="s">
        <v>23</v>
      </c>
      <c r="B30" s="6">
        <v>2.4634209999999997E-2</v>
      </c>
      <c r="C30" s="6">
        <v>0.64033609999999996</v>
      </c>
      <c r="D30" s="6">
        <v>0.53786387999999996</v>
      </c>
      <c r="E30" s="6">
        <v>0.44665119999999997</v>
      </c>
      <c r="F30" s="6">
        <v>0.79369406999999992</v>
      </c>
      <c r="G30" s="6">
        <v>2.50199398</v>
      </c>
      <c r="H30" s="6">
        <v>7.0892216399999999</v>
      </c>
      <c r="I30" s="6">
        <v>4.58061848</v>
      </c>
      <c r="J30" s="6">
        <v>4.0686617600000003</v>
      </c>
      <c r="K30" s="6">
        <v>21.547968280000003</v>
      </c>
      <c r="L30" s="7">
        <v>0.14537762000000001</v>
      </c>
    </row>
    <row r="31" spans="1:12" ht="15" customHeight="1" x14ac:dyDescent="0.2">
      <c r="A31" s="10" t="s">
        <v>19</v>
      </c>
      <c r="B31" s="32">
        <f t="shared" ref="B31:L31" si="5">SUM(B32+B33+B34+B35)</f>
        <v>273.50055500000002</v>
      </c>
      <c r="C31" s="32">
        <f t="shared" si="5"/>
        <v>273.88669700000003</v>
      </c>
      <c r="D31" s="32">
        <f t="shared" si="5"/>
        <v>268.58710000000002</v>
      </c>
      <c r="E31" s="32">
        <f t="shared" si="5"/>
        <v>272.43275600000004</v>
      </c>
      <c r="F31" s="32">
        <f t="shared" si="5"/>
        <v>268.88064692000006</v>
      </c>
      <c r="G31" s="32">
        <f t="shared" si="5"/>
        <v>271.68807119000002</v>
      </c>
      <c r="H31" s="32">
        <f t="shared" si="5"/>
        <v>1791.05263683</v>
      </c>
      <c r="I31" s="32">
        <f t="shared" si="5"/>
        <v>1688.52778233</v>
      </c>
      <c r="J31" s="32">
        <f t="shared" si="5"/>
        <v>1792.8171058600001</v>
      </c>
      <c r="K31" s="32">
        <f t="shared" si="5"/>
        <v>1803.5723419800001</v>
      </c>
      <c r="L31" s="33">
        <f t="shared" si="5"/>
        <v>2264.9774741199999</v>
      </c>
    </row>
    <row r="32" spans="1:12" ht="13.5" customHeight="1" x14ac:dyDescent="0.2">
      <c r="A32" s="5" t="s">
        <v>27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1000</v>
      </c>
      <c r="I32" s="6">
        <v>1000</v>
      </c>
      <c r="J32" s="6">
        <v>1000</v>
      </c>
      <c r="K32" s="6">
        <v>1009.93055556</v>
      </c>
      <c r="L32" s="7">
        <v>996.33408065000003</v>
      </c>
    </row>
    <row r="33" spans="1:12" ht="13.5" customHeight="1" x14ac:dyDescent="0.2">
      <c r="A33" s="5" t="s">
        <v>21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0.66000409999999998</v>
      </c>
      <c r="H33" s="6">
        <v>513.74582837000003</v>
      </c>
      <c r="I33" s="6">
        <v>510.02140233</v>
      </c>
      <c r="J33" s="6">
        <v>513.61111112000003</v>
      </c>
      <c r="K33" s="6">
        <v>512.62132042000007</v>
      </c>
      <c r="L33" s="7">
        <v>482.2729154700001</v>
      </c>
    </row>
    <row r="34" spans="1:12" ht="13.5" customHeight="1" x14ac:dyDescent="0.2">
      <c r="A34" s="5" t="s">
        <v>26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7">
        <v>0</v>
      </c>
    </row>
    <row r="35" spans="1:12" ht="13.5" customHeight="1" x14ac:dyDescent="0.2">
      <c r="A35" s="5" t="s">
        <v>23</v>
      </c>
      <c r="B35" s="8">
        <v>273.50055500000002</v>
      </c>
      <c r="C35" s="8">
        <v>273.88669700000003</v>
      </c>
      <c r="D35" s="8">
        <v>268.58710000000002</v>
      </c>
      <c r="E35" s="8">
        <v>272.43275600000004</v>
      </c>
      <c r="F35" s="8">
        <v>268.88064692000006</v>
      </c>
      <c r="G35" s="8">
        <v>271.02806709000004</v>
      </c>
      <c r="H35" s="8">
        <v>277.30680846000001</v>
      </c>
      <c r="I35" s="8">
        <v>178.50638000000001</v>
      </c>
      <c r="J35" s="8">
        <v>279.20599473999999</v>
      </c>
      <c r="K35" s="8">
        <v>281.020466</v>
      </c>
      <c r="L35" s="9">
        <v>786.37047800000005</v>
      </c>
    </row>
    <row r="36" spans="1:12" ht="15" customHeight="1" x14ac:dyDescent="0.2">
      <c r="A36" s="23" t="s">
        <v>28</v>
      </c>
      <c r="B36" s="30">
        <f t="shared" ref="B36:L36" si="6">SUM(B37+B43)</f>
        <v>48678.161787489997</v>
      </c>
      <c r="C36" s="30">
        <f t="shared" si="6"/>
        <v>47960.637479220008</v>
      </c>
      <c r="D36" s="30">
        <f t="shared" si="6"/>
        <v>47053.214109990004</v>
      </c>
      <c r="E36" s="30">
        <f t="shared" si="6"/>
        <v>47815.228452200012</v>
      </c>
      <c r="F36" s="30">
        <f t="shared" si="6"/>
        <v>48277.463602590011</v>
      </c>
      <c r="G36" s="30">
        <f t="shared" si="6"/>
        <v>48409.70070205001</v>
      </c>
      <c r="H36" s="30">
        <f t="shared" si="6"/>
        <v>45602.634716900007</v>
      </c>
      <c r="I36" s="30">
        <f t="shared" si="6"/>
        <v>44486.826436310002</v>
      </c>
      <c r="J36" s="30">
        <f t="shared" si="6"/>
        <v>43512.623905110013</v>
      </c>
      <c r="K36" s="30">
        <f t="shared" si="6"/>
        <v>43173.092361140007</v>
      </c>
      <c r="L36" s="31">
        <f t="shared" si="6"/>
        <v>46147.310840850012</v>
      </c>
    </row>
    <row r="37" spans="1:12" ht="15" customHeight="1" x14ac:dyDescent="0.2">
      <c r="A37" s="10" t="s">
        <v>18</v>
      </c>
      <c r="B37" s="32">
        <f t="shared" ref="B37:L37" si="7">SUM(B38+B39+B40+B41+B42)</f>
        <v>33038.96439809</v>
      </c>
      <c r="C37" s="32">
        <f t="shared" si="7"/>
        <v>31891.571124070007</v>
      </c>
      <c r="D37" s="32">
        <f t="shared" si="7"/>
        <v>30669.118733440006</v>
      </c>
      <c r="E37" s="32">
        <f t="shared" si="7"/>
        <v>31974.159637290006</v>
      </c>
      <c r="F37" s="32">
        <f t="shared" si="7"/>
        <v>32478.218154020004</v>
      </c>
      <c r="G37" s="32">
        <f t="shared" si="7"/>
        <v>33829.286097580007</v>
      </c>
      <c r="H37" s="32">
        <f t="shared" si="7"/>
        <v>31250.791722570004</v>
      </c>
      <c r="I37" s="32">
        <f t="shared" si="7"/>
        <v>30668.625757620004</v>
      </c>
      <c r="J37" s="32">
        <f t="shared" si="7"/>
        <v>30256.668466090006</v>
      </c>
      <c r="K37" s="32">
        <f t="shared" si="7"/>
        <v>30309.751655660006</v>
      </c>
      <c r="L37" s="33">
        <f t="shared" si="7"/>
        <v>33277.488981900009</v>
      </c>
    </row>
    <row r="38" spans="1:12" ht="13.5" customHeight="1" x14ac:dyDescent="0.2">
      <c r="A38" s="5" t="s">
        <v>20</v>
      </c>
      <c r="B38" s="16">
        <v>320.92750009000008</v>
      </c>
      <c r="C38" s="16">
        <v>147.5616078000001</v>
      </c>
      <c r="D38" s="16">
        <v>330.66027935000011</v>
      </c>
      <c r="E38" s="16">
        <v>524.08752907000007</v>
      </c>
      <c r="F38" s="16">
        <v>341.64086078000008</v>
      </c>
      <c r="G38" s="16">
        <v>252.49924072000013</v>
      </c>
      <c r="H38" s="16">
        <v>175.31169837000013</v>
      </c>
      <c r="I38" s="16">
        <v>56.16634735000013</v>
      </c>
      <c r="J38" s="16">
        <v>198.19359327000012</v>
      </c>
      <c r="K38" s="16">
        <v>319.01285519000015</v>
      </c>
      <c r="L38" s="17">
        <v>563.70056550000015</v>
      </c>
    </row>
    <row r="39" spans="1:12" ht="13.5" customHeight="1" x14ac:dyDescent="0.2">
      <c r="A39" s="5" t="s">
        <v>29</v>
      </c>
      <c r="B39" s="18">
        <v>120.248113</v>
      </c>
      <c r="C39" s="18">
        <v>111.17679228</v>
      </c>
      <c r="D39" s="18">
        <v>109.55547722</v>
      </c>
      <c r="E39" s="18">
        <v>47.380961060000011</v>
      </c>
      <c r="F39" s="18">
        <v>129.71561615000002</v>
      </c>
      <c r="G39" s="18">
        <v>133.57456276000002</v>
      </c>
      <c r="H39" s="18">
        <v>110.30813786000002</v>
      </c>
      <c r="I39" s="18">
        <v>64.910381890000011</v>
      </c>
      <c r="J39" s="18">
        <v>85.44053261000002</v>
      </c>
      <c r="K39" s="18">
        <v>123.92306493000001</v>
      </c>
      <c r="L39" s="19">
        <v>139.43461760000002</v>
      </c>
    </row>
    <row r="40" spans="1:12" ht="13.5" customHeight="1" x14ac:dyDescent="0.2">
      <c r="A40" s="5" t="s">
        <v>21</v>
      </c>
      <c r="B40" s="20">
        <v>4302.8169568999983</v>
      </c>
      <c r="C40" s="20">
        <v>4073.3644159199976</v>
      </c>
      <c r="D40" s="20">
        <v>3738.8691249299977</v>
      </c>
      <c r="E40" s="20">
        <v>3809.9765314299975</v>
      </c>
      <c r="F40" s="20">
        <v>4520.5526604499973</v>
      </c>
      <c r="G40" s="20">
        <v>5024.474033749997</v>
      </c>
      <c r="H40" s="20">
        <v>3069.2389809599972</v>
      </c>
      <c r="I40" s="20">
        <v>3017.768529059997</v>
      </c>
      <c r="J40" s="20">
        <v>2306.5796264599971</v>
      </c>
      <c r="K40" s="20">
        <v>2118.6548965699972</v>
      </c>
      <c r="L40" s="21">
        <v>2081.8280138999967</v>
      </c>
    </row>
    <row r="41" spans="1:12" ht="13.5" customHeight="1" x14ac:dyDescent="0.2">
      <c r="A41" s="5" t="s">
        <v>30</v>
      </c>
      <c r="B41" s="20">
        <v>27689.146004480004</v>
      </c>
      <c r="C41" s="20">
        <v>26961.477992690008</v>
      </c>
      <c r="D41" s="20">
        <v>25869.557968340006</v>
      </c>
      <c r="E41" s="20">
        <v>26749.031626190008</v>
      </c>
      <c r="F41" s="20">
        <v>26668.915540990005</v>
      </c>
      <c r="G41" s="20">
        <v>27930.003675770007</v>
      </c>
      <c r="H41" s="20">
        <v>27330.471430620008</v>
      </c>
      <c r="I41" s="20">
        <v>26868.441014690008</v>
      </c>
      <c r="J41" s="20">
        <v>27076.735664720007</v>
      </c>
      <c r="K41" s="20">
        <v>27130.14336829001</v>
      </c>
      <c r="L41" s="21">
        <v>29248.054169700008</v>
      </c>
    </row>
    <row r="42" spans="1:12" ht="13.5" customHeight="1" x14ac:dyDescent="0.2">
      <c r="A42" s="5" t="s">
        <v>23</v>
      </c>
      <c r="B42" s="20">
        <v>605.82582362000016</v>
      </c>
      <c r="C42" s="20">
        <v>597.9903153800002</v>
      </c>
      <c r="D42" s="20">
        <v>620.4758836000002</v>
      </c>
      <c r="E42" s="20">
        <v>843.68298954000022</v>
      </c>
      <c r="F42" s="20">
        <v>817.39347565000025</v>
      </c>
      <c r="G42" s="20">
        <v>488.73458458000022</v>
      </c>
      <c r="H42" s="20">
        <v>565.46147476000021</v>
      </c>
      <c r="I42" s="20">
        <v>661.33948463000024</v>
      </c>
      <c r="J42" s="20">
        <v>589.71904903000018</v>
      </c>
      <c r="K42" s="20">
        <v>618.01747068000009</v>
      </c>
      <c r="L42" s="21">
        <v>1244.4716152000001</v>
      </c>
    </row>
    <row r="43" spans="1:12" ht="15" customHeight="1" x14ac:dyDescent="0.2">
      <c r="A43" s="10" t="s">
        <v>19</v>
      </c>
      <c r="B43" s="34">
        <f t="shared" ref="B43:L43" si="8">SUM(B44+B45+B46+B47)</f>
        <v>15639.1973894</v>
      </c>
      <c r="C43" s="34">
        <f t="shared" si="8"/>
        <v>16069.06635515</v>
      </c>
      <c r="D43" s="34">
        <f t="shared" si="8"/>
        <v>16384.095376550002</v>
      </c>
      <c r="E43" s="34">
        <f t="shared" si="8"/>
        <v>15841.068814910002</v>
      </c>
      <c r="F43" s="34">
        <f t="shared" si="8"/>
        <v>15799.245448570004</v>
      </c>
      <c r="G43" s="34">
        <f t="shared" si="8"/>
        <v>14580.414604470003</v>
      </c>
      <c r="H43" s="34">
        <f t="shared" si="8"/>
        <v>14351.842994330002</v>
      </c>
      <c r="I43" s="34">
        <f t="shared" si="8"/>
        <v>13818.200678690002</v>
      </c>
      <c r="J43" s="34">
        <f t="shared" si="8"/>
        <v>13255.955439020003</v>
      </c>
      <c r="K43" s="34">
        <f t="shared" si="8"/>
        <v>12863.340705480003</v>
      </c>
      <c r="L43" s="35">
        <f t="shared" si="8"/>
        <v>12869.821858950003</v>
      </c>
    </row>
    <row r="44" spans="1:12" ht="13.5" customHeight="1" x14ac:dyDescent="0.2">
      <c r="A44" s="5" t="s">
        <v>27</v>
      </c>
      <c r="B44" s="16">
        <v>6430.0383944900004</v>
      </c>
      <c r="C44" s="16">
        <v>6447.3691740500008</v>
      </c>
      <c r="D44" s="16">
        <v>6289.5622287100005</v>
      </c>
      <c r="E44" s="16">
        <v>5408.3757734300007</v>
      </c>
      <c r="F44" s="16">
        <v>5404.7759829100014</v>
      </c>
      <c r="G44" s="16">
        <v>4990.1090061100012</v>
      </c>
      <c r="H44" s="16">
        <v>4735.8737107300012</v>
      </c>
      <c r="I44" s="16">
        <v>4783.6144724200012</v>
      </c>
      <c r="J44" s="16">
        <v>4444.5652891500013</v>
      </c>
      <c r="K44" s="16">
        <v>4160.8640071500013</v>
      </c>
      <c r="L44" s="17">
        <v>3801.1317478100009</v>
      </c>
    </row>
    <row r="45" spans="1:12" ht="13.5" customHeight="1" x14ac:dyDescent="0.2">
      <c r="A45" s="5" t="s">
        <v>21</v>
      </c>
      <c r="B45" s="20">
        <v>5388.8432209399998</v>
      </c>
      <c r="C45" s="20">
        <v>5237.4741264800005</v>
      </c>
      <c r="D45" s="20">
        <v>4917.8077870300012</v>
      </c>
      <c r="E45" s="20">
        <v>4814.9769268400014</v>
      </c>
      <c r="F45" s="20">
        <v>4635.3744868900012</v>
      </c>
      <c r="G45" s="20">
        <v>3977.7971973100016</v>
      </c>
      <c r="H45" s="20">
        <v>3901.5944957800016</v>
      </c>
      <c r="I45" s="20">
        <v>3510.4253105600014</v>
      </c>
      <c r="J45" s="20">
        <v>3202.3575368600013</v>
      </c>
      <c r="K45" s="20">
        <v>3583.1022561100017</v>
      </c>
      <c r="L45" s="21">
        <v>3762.1133577200017</v>
      </c>
    </row>
    <row r="46" spans="1:12" ht="13.5" customHeight="1" x14ac:dyDescent="0.2">
      <c r="A46" s="5" t="s">
        <v>30</v>
      </c>
      <c r="B46" s="20">
        <v>3820.31577397</v>
      </c>
      <c r="C46" s="20">
        <v>4384.2230546199999</v>
      </c>
      <c r="D46" s="20">
        <v>5176.72536081</v>
      </c>
      <c r="E46" s="20">
        <v>5617.7161146399994</v>
      </c>
      <c r="F46" s="20">
        <v>5759.0949787700001</v>
      </c>
      <c r="G46" s="20">
        <v>5612.5084010499995</v>
      </c>
      <c r="H46" s="20">
        <v>5714.3747878199993</v>
      </c>
      <c r="I46" s="20">
        <v>5524.1608957099997</v>
      </c>
      <c r="J46" s="20">
        <v>5609.0326130100002</v>
      </c>
      <c r="K46" s="20">
        <v>5119.3744422199998</v>
      </c>
      <c r="L46" s="21">
        <v>5306.5767534200004</v>
      </c>
    </row>
    <row r="47" spans="1:12" ht="13.5" customHeight="1" x14ac:dyDescent="0.2">
      <c r="A47" s="5" t="s">
        <v>23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9">
        <v>0</v>
      </c>
    </row>
    <row r="48" spans="1:12" ht="15" customHeight="1" x14ac:dyDescent="0.2">
      <c r="A48" s="23" t="s">
        <v>31</v>
      </c>
      <c r="B48" s="36">
        <f t="shared" ref="B48:L48" si="9">SUM(B49+B55)</f>
        <v>9479.9530829999985</v>
      </c>
      <c r="C48" s="36">
        <f t="shared" si="9"/>
        <v>9392.9201790000006</v>
      </c>
      <c r="D48" s="36">
        <f t="shared" si="9"/>
        <v>9423.0920269999988</v>
      </c>
      <c r="E48" s="36">
        <f t="shared" si="9"/>
        <v>9312.1079300000001</v>
      </c>
      <c r="F48" s="36">
        <f t="shared" si="9"/>
        <v>9454.60007769</v>
      </c>
      <c r="G48" s="36">
        <f t="shared" si="9"/>
        <v>9266.7617154500003</v>
      </c>
      <c r="H48" s="36">
        <f t="shared" si="9"/>
        <v>9380.0611690200021</v>
      </c>
      <c r="I48" s="36">
        <f t="shared" si="9"/>
        <v>9300.7308711900005</v>
      </c>
      <c r="J48" s="36">
        <f t="shared" si="9"/>
        <v>9345.9434613800004</v>
      </c>
      <c r="K48" s="36">
        <f t="shared" si="9"/>
        <v>9114.2084165099986</v>
      </c>
      <c r="L48" s="37">
        <f t="shared" si="9"/>
        <v>9300.9419644400004</v>
      </c>
    </row>
    <row r="49" spans="1:12" ht="15" customHeight="1" x14ac:dyDescent="0.2">
      <c r="A49" s="10" t="s">
        <v>18</v>
      </c>
      <c r="B49" s="34">
        <f t="shared" ref="B49:L49" si="10">SUM(B50+B51+B52+B53+B54)</f>
        <v>4751.0817939999988</v>
      </c>
      <c r="C49" s="34">
        <f t="shared" si="10"/>
        <v>4770.0694799999992</v>
      </c>
      <c r="D49" s="34">
        <f t="shared" si="10"/>
        <v>4778.6614189999991</v>
      </c>
      <c r="E49" s="34">
        <f t="shared" si="10"/>
        <v>4773.5648369999999</v>
      </c>
      <c r="F49" s="34">
        <f t="shared" si="10"/>
        <v>4873.1809804299992</v>
      </c>
      <c r="G49" s="34">
        <f t="shared" si="10"/>
        <v>4797.1291485699994</v>
      </c>
      <c r="H49" s="34">
        <f t="shared" si="10"/>
        <v>4888.6612748100006</v>
      </c>
      <c r="I49" s="34">
        <f t="shared" si="10"/>
        <v>4905.2633333399999</v>
      </c>
      <c r="J49" s="34">
        <f t="shared" si="10"/>
        <v>4930.2421347700001</v>
      </c>
      <c r="K49" s="34">
        <f t="shared" si="10"/>
        <v>4909.2993214099997</v>
      </c>
      <c r="L49" s="35">
        <f t="shared" si="10"/>
        <v>5082.8139835800002</v>
      </c>
    </row>
    <row r="50" spans="1:12" ht="13.5" customHeight="1" x14ac:dyDescent="0.2">
      <c r="A50" s="5" t="s">
        <v>20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9">
        <v>0</v>
      </c>
    </row>
    <row r="51" spans="1:12" ht="13.5" customHeight="1" x14ac:dyDescent="0.2">
      <c r="A51" s="5" t="s">
        <v>21</v>
      </c>
      <c r="B51" s="20">
        <v>1612.9399379999991</v>
      </c>
      <c r="C51" s="20">
        <v>1606.4498499999993</v>
      </c>
      <c r="D51" s="20">
        <v>1599.8972329999992</v>
      </c>
      <c r="E51" s="20">
        <v>1593.0949539999992</v>
      </c>
      <c r="F51" s="20">
        <v>1599.2841452299995</v>
      </c>
      <c r="G51" s="20">
        <v>1604.9441864599994</v>
      </c>
      <c r="H51" s="20">
        <v>1607.3310217599997</v>
      </c>
      <c r="I51" s="20">
        <v>1609.0281647599995</v>
      </c>
      <c r="J51" s="20">
        <v>1610.7324861899997</v>
      </c>
      <c r="K51" s="20">
        <v>1606.5819644399996</v>
      </c>
      <c r="L51" s="21">
        <v>1605.1234433399998</v>
      </c>
    </row>
    <row r="52" spans="1:12" ht="13.5" customHeight="1" x14ac:dyDescent="0.2">
      <c r="A52" s="5" t="s">
        <v>30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9">
        <v>0</v>
      </c>
    </row>
    <row r="53" spans="1:12" ht="13.5" customHeight="1" x14ac:dyDescent="0.2">
      <c r="A53" s="5" t="s">
        <v>22</v>
      </c>
      <c r="B53" s="20">
        <v>2731.0229370000002</v>
      </c>
      <c r="C53" s="20">
        <v>2737.2411809999999</v>
      </c>
      <c r="D53" s="20">
        <v>2732.5567170000004</v>
      </c>
      <c r="E53" s="20">
        <v>2714.2382580000003</v>
      </c>
      <c r="F53" s="20">
        <v>2798.0411860300001</v>
      </c>
      <c r="G53" s="20">
        <v>2725.4859453500003</v>
      </c>
      <c r="H53" s="20">
        <v>2803.8705264600003</v>
      </c>
      <c r="I53" s="20">
        <v>2805.7484873900003</v>
      </c>
      <c r="J53" s="20">
        <v>2842.09554037</v>
      </c>
      <c r="K53" s="20">
        <v>2828.1756086099999</v>
      </c>
      <c r="L53" s="21">
        <v>2901.3073001600001</v>
      </c>
    </row>
    <row r="54" spans="1:12" ht="13.5" customHeight="1" x14ac:dyDescent="0.2">
      <c r="A54" s="5" t="s">
        <v>23</v>
      </c>
      <c r="B54" s="20">
        <v>407.11891899999995</v>
      </c>
      <c r="C54" s="20">
        <v>426.37844899999999</v>
      </c>
      <c r="D54" s="20">
        <v>446.20746899999995</v>
      </c>
      <c r="E54" s="20">
        <v>466.23162500000001</v>
      </c>
      <c r="F54" s="20">
        <v>475.85564917000011</v>
      </c>
      <c r="G54" s="20">
        <v>466.69901676000001</v>
      </c>
      <c r="H54" s="20">
        <v>477.45972659</v>
      </c>
      <c r="I54" s="20">
        <v>490.48668119000007</v>
      </c>
      <c r="J54" s="20">
        <v>477.41410820999999</v>
      </c>
      <c r="K54" s="20">
        <v>474.54174836000004</v>
      </c>
      <c r="L54" s="21">
        <v>576.38324008000006</v>
      </c>
    </row>
    <row r="55" spans="1:12" ht="15" customHeight="1" x14ac:dyDescent="0.2">
      <c r="A55" s="10" t="s">
        <v>19</v>
      </c>
      <c r="B55" s="34">
        <f t="shared" ref="B55:L55" si="11">SUM(B56+B57+B58+B59+B60)</f>
        <v>4728.8712889999997</v>
      </c>
      <c r="C55" s="34">
        <f t="shared" si="11"/>
        <v>4622.8506990000005</v>
      </c>
      <c r="D55" s="34">
        <f t="shared" si="11"/>
        <v>4644.4306080000006</v>
      </c>
      <c r="E55" s="34">
        <f t="shared" si="11"/>
        <v>4538.5430930000002</v>
      </c>
      <c r="F55" s="34">
        <f t="shared" si="11"/>
        <v>4581.4190972599999</v>
      </c>
      <c r="G55" s="34">
        <f t="shared" si="11"/>
        <v>4469.63256688</v>
      </c>
      <c r="H55" s="34">
        <f t="shared" si="11"/>
        <v>4491.3998942100006</v>
      </c>
      <c r="I55" s="34">
        <f t="shared" si="11"/>
        <v>4395.4675378499996</v>
      </c>
      <c r="J55" s="34">
        <f t="shared" si="11"/>
        <v>4415.7013266100003</v>
      </c>
      <c r="K55" s="34">
        <f t="shared" si="11"/>
        <v>4204.9090950999998</v>
      </c>
      <c r="L55" s="35">
        <f t="shared" si="11"/>
        <v>4218.1279808600002</v>
      </c>
    </row>
    <row r="56" spans="1:12" ht="13.5" customHeight="1" x14ac:dyDescent="0.2">
      <c r="A56" s="5" t="s">
        <v>27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9">
        <v>0</v>
      </c>
    </row>
    <row r="57" spans="1:12" ht="13.5" customHeight="1" x14ac:dyDescent="0.2">
      <c r="A57" s="5" t="s">
        <v>21</v>
      </c>
      <c r="B57" s="20">
        <v>3552.9462679999997</v>
      </c>
      <c r="C57" s="20">
        <v>3442.3382079999997</v>
      </c>
      <c r="D57" s="20">
        <v>3447.2633379999997</v>
      </c>
      <c r="E57" s="20">
        <v>3335.6579869999996</v>
      </c>
      <c r="F57" s="20">
        <v>3341.7442043399997</v>
      </c>
      <c r="G57" s="20">
        <v>3221.85058278</v>
      </c>
      <c r="H57" s="20">
        <v>3228.13622003</v>
      </c>
      <c r="I57" s="20">
        <v>3117.8693700299996</v>
      </c>
      <c r="J57" s="20">
        <v>3123.8222596599999</v>
      </c>
      <c r="K57" s="20">
        <v>3012.4470290799995</v>
      </c>
      <c r="L57" s="21">
        <v>3016.4680925899997</v>
      </c>
    </row>
    <row r="58" spans="1:12" ht="13.5" customHeight="1" x14ac:dyDescent="0.2">
      <c r="A58" s="5" t="s">
        <v>30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7">
        <v>0</v>
      </c>
    </row>
    <row r="59" spans="1:12" ht="13.5" customHeight="1" x14ac:dyDescent="0.2">
      <c r="A59" s="5" t="s">
        <v>22</v>
      </c>
      <c r="B59" s="8">
        <v>1175.9250210000002</v>
      </c>
      <c r="C59" s="8">
        <v>1180.5124910000004</v>
      </c>
      <c r="D59" s="8">
        <v>1197.1672700000004</v>
      </c>
      <c r="E59" s="8">
        <v>1202.8851060000004</v>
      </c>
      <c r="F59" s="8">
        <v>1239.6748929200005</v>
      </c>
      <c r="G59" s="8">
        <v>1247.7819841000005</v>
      </c>
      <c r="H59" s="8">
        <v>1263.2636741800006</v>
      </c>
      <c r="I59" s="8">
        <v>1277.5981678200005</v>
      </c>
      <c r="J59" s="8">
        <v>1291.8790669500006</v>
      </c>
      <c r="K59" s="8">
        <v>1192.4620660200005</v>
      </c>
      <c r="L59" s="9">
        <v>1201.6598882700007</v>
      </c>
    </row>
    <row r="60" spans="1:12" ht="13.5" customHeight="1" x14ac:dyDescent="0.2">
      <c r="A60" s="5" t="s">
        <v>23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7">
        <v>0</v>
      </c>
    </row>
    <row r="61" spans="1:12" ht="15" customHeight="1" x14ac:dyDescent="0.2">
      <c r="A61" s="23" t="s">
        <v>35</v>
      </c>
      <c r="B61" s="38">
        <f t="shared" ref="B61:L61" si="12">SUM(B62+B63)</f>
        <v>22442.980098660002</v>
      </c>
      <c r="C61" s="38">
        <f t="shared" si="12"/>
        <v>23216.492501940003</v>
      </c>
      <c r="D61" s="38">
        <f t="shared" si="12"/>
        <v>23813.303196660003</v>
      </c>
      <c r="E61" s="38">
        <f t="shared" si="12"/>
        <v>24287.830608460004</v>
      </c>
      <c r="F61" s="38">
        <f t="shared" si="12"/>
        <v>24241.206647320003</v>
      </c>
      <c r="G61" s="38">
        <f t="shared" si="12"/>
        <v>23867.507060180003</v>
      </c>
      <c r="H61" s="38">
        <f t="shared" si="12"/>
        <v>23600.903520180003</v>
      </c>
      <c r="I61" s="38">
        <f t="shared" si="12"/>
        <v>23423.460625310003</v>
      </c>
      <c r="J61" s="38">
        <f t="shared" si="12"/>
        <v>23000.752624410001</v>
      </c>
      <c r="K61" s="38">
        <f t="shared" si="12"/>
        <v>22914.40618708</v>
      </c>
      <c r="L61" s="39">
        <f t="shared" si="12"/>
        <v>22773.293878720004</v>
      </c>
    </row>
    <row r="62" spans="1:12" ht="13.5" customHeight="1" x14ac:dyDescent="0.2">
      <c r="A62" s="10" t="s">
        <v>32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7">
        <v>0</v>
      </c>
    </row>
    <row r="63" spans="1:12" ht="13.5" customHeight="1" x14ac:dyDescent="0.2">
      <c r="A63" s="10" t="s">
        <v>33</v>
      </c>
      <c r="B63" s="6">
        <v>22442.980098660002</v>
      </c>
      <c r="C63" s="6">
        <v>23216.492501940003</v>
      </c>
      <c r="D63" s="6">
        <v>23813.303196660003</v>
      </c>
      <c r="E63" s="6">
        <v>24287.830608460004</v>
      </c>
      <c r="F63" s="6">
        <v>24241.206647320003</v>
      </c>
      <c r="G63" s="6">
        <v>23867.507060180003</v>
      </c>
      <c r="H63" s="6">
        <v>23600.903520180003</v>
      </c>
      <c r="I63" s="6">
        <v>23423.460625310003</v>
      </c>
      <c r="J63" s="6">
        <v>23000.752624410001</v>
      </c>
      <c r="K63" s="6">
        <v>22914.40618708</v>
      </c>
      <c r="L63" s="7">
        <v>22773.293878720004</v>
      </c>
    </row>
    <row r="64" spans="1:12" ht="15.95" customHeight="1" x14ac:dyDescent="0.2">
      <c r="A64" s="23" t="s">
        <v>34</v>
      </c>
      <c r="B64" s="38">
        <f>SUM(B14+B25+B36+B48+B61)</f>
        <v>99382.913039139996</v>
      </c>
      <c r="C64" s="38">
        <f t="shared" ref="C64:L64" si="13">SUM(C14+C25+C36+C48+C61)</f>
        <v>99389.455827819998</v>
      </c>
      <c r="D64" s="38">
        <f t="shared" si="13"/>
        <v>100970.97098397001</v>
      </c>
      <c r="E64" s="38">
        <f t="shared" si="13"/>
        <v>103851.05142383001</v>
      </c>
      <c r="F64" s="38">
        <f t="shared" si="13"/>
        <v>103221.19416375001</v>
      </c>
      <c r="G64" s="38">
        <f t="shared" si="13"/>
        <v>106124.55863084001</v>
      </c>
      <c r="H64" s="38">
        <f t="shared" si="13"/>
        <v>107220.48196451001</v>
      </c>
      <c r="I64" s="38">
        <f t="shared" si="13"/>
        <v>106665.39897998</v>
      </c>
      <c r="J64" s="38">
        <f t="shared" si="13"/>
        <v>107442.25773618001</v>
      </c>
      <c r="K64" s="38">
        <f t="shared" si="13"/>
        <v>106892.57824355</v>
      </c>
      <c r="L64" s="39">
        <f t="shared" si="13"/>
        <v>110515.93922490001</v>
      </c>
    </row>
    <row r="65" spans="1:12" ht="6" customHeight="1" x14ac:dyDescent="0.2">
      <c r="A65" s="11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1"/>
    </row>
    <row r="66" spans="1:12" ht="6" customHeight="1" x14ac:dyDescent="0.2">
      <c r="A66" s="13"/>
    </row>
    <row r="67" spans="1:12" ht="12.75" customHeight="1" x14ac:dyDescent="0.2">
      <c r="A67" s="42" t="s">
        <v>38</v>
      </c>
      <c r="B67" s="24"/>
      <c r="C67" s="24"/>
      <c r="D67" s="24"/>
      <c r="E67" s="24"/>
      <c r="F67" s="25"/>
      <c r="G67" s="25"/>
      <c r="H67" s="25"/>
      <c r="I67" s="25"/>
      <c r="J67" s="25"/>
      <c r="K67" s="25"/>
      <c r="L67" s="25"/>
    </row>
    <row r="68" spans="1:12" ht="12.75" customHeight="1" x14ac:dyDescent="0.2">
      <c r="A68" s="14" t="s">
        <v>42</v>
      </c>
      <c r="B68" s="24"/>
      <c r="C68" s="24"/>
      <c r="D68" s="24"/>
      <c r="E68" s="24"/>
      <c r="F68" s="24"/>
      <c r="G68" s="24"/>
      <c r="H68" s="24"/>
      <c r="I68" s="24"/>
      <c r="J68" s="24"/>
    </row>
    <row r="69" spans="1:12" ht="12.75" customHeight="1" x14ac:dyDescent="0.2">
      <c r="A69" s="42" t="s">
        <v>8</v>
      </c>
      <c r="B69" s="24"/>
      <c r="C69" s="24"/>
      <c r="D69" s="24"/>
      <c r="E69" s="24"/>
      <c r="F69" s="24"/>
      <c r="G69" s="24"/>
      <c r="H69" s="24"/>
      <c r="I69" s="24"/>
      <c r="J69" s="24"/>
    </row>
    <row r="70" spans="1:12" ht="12.75" customHeight="1" x14ac:dyDescent="0.2">
      <c r="A70" s="42" t="s">
        <v>9</v>
      </c>
      <c r="B70" s="24"/>
      <c r="C70" s="24"/>
      <c r="D70" s="24"/>
      <c r="E70" s="24"/>
      <c r="F70" s="24"/>
      <c r="G70" s="24"/>
      <c r="H70" s="24"/>
      <c r="I70" s="24"/>
      <c r="J70" s="24"/>
    </row>
    <row r="71" spans="1:12" ht="12.75" customHeight="1" x14ac:dyDescent="0.2">
      <c r="A71" s="42" t="s">
        <v>10</v>
      </c>
      <c r="B71" s="24"/>
      <c r="C71" s="24"/>
      <c r="D71" s="24"/>
      <c r="E71" s="24"/>
      <c r="F71" s="24"/>
      <c r="G71" s="24"/>
      <c r="H71" s="24"/>
      <c r="I71" s="24"/>
      <c r="J71" s="24"/>
    </row>
    <row r="72" spans="1:12" ht="12.75" customHeight="1" x14ac:dyDescent="0.2">
      <c r="A72" s="14" t="s">
        <v>16</v>
      </c>
      <c r="B72" s="24"/>
      <c r="C72" s="24"/>
      <c r="D72" s="24"/>
      <c r="E72" s="24"/>
      <c r="F72" s="24"/>
      <c r="G72" s="24"/>
      <c r="H72" s="24"/>
      <c r="I72" s="24"/>
      <c r="J72" s="24"/>
    </row>
    <row r="73" spans="1:12" ht="12.75" customHeight="1" x14ac:dyDescent="0.2">
      <c r="A73" s="42" t="s">
        <v>11</v>
      </c>
      <c r="B73" s="24"/>
      <c r="C73" s="24"/>
      <c r="D73" s="24"/>
      <c r="E73" s="24"/>
      <c r="F73" s="24"/>
      <c r="G73" s="24"/>
      <c r="H73" s="24"/>
      <c r="I73" s="24"/>
      <c r="J73" s="24"/>
    </row>
    <row r="74" spans="1:12" ht="12.75" customHeight="1" x14ac:dyDescent="0.2">
      <c r="A74" s="42" t="s">
        <v>12</v>
      </c>
      <c r="B74" s="24"/>
      <c r="C74" s="24"/>
      <c r="D74" s="24"/>
      <c r="E74" s="24"/>
      <c r="F74" s="24"/>
      <c r="G74" s="24"/>
      <c r="H74" s="24"/>
      <c r="I74" s="24"/>
      <c r="J74" s="24"/>
    </row>
    <row r="75" spans="1:12" ht="12.75" customHeight="1" x14ac:dyDescent="0.2">
      <c r="A75" s="42"/>
      <c r="B75" s="24"/>
      <c r="C75" s="24"/>
      <c r="D75" s="24"/>
      <c r="E75" s="24"/>
      <c r="F75" s="24"/>
      <c r="G75" s="24"/>
      <c r="H75" s="24"/>
      <c r="I75" s="24"/>
      <c r="J75" s="24"/>
    </row>
    <row r="76" spans="1:12" ht="12.75" customHeight="1" x14ac:dyDescent="0.2">
      <c r="A76" s="42"/>
      <c r="B76" s="24"/>
      <c r="C76" s="24"/>
      <c r="D76" s="24"/>
      <c r="E76" s="24"/>
      <c r="F76" s="24"/>
      <c r="G76" s="24"/>
      <c r="H76" s="24"/>
      <c r="I76" s="24"/>
      <c r="J76" s="24"/>
    </row>
    <row r="77" spans="1:12" ht="12.75" customHeight="1" x14ac:dyDescent="0.2">
      <c r="A77" s="42"/>
      <c r="B77" s="24"/>
      <c r="C77" s="24"/>
      <c r="D77" s="24"/>
      <c r="E77" s="24"/>
      <c r="F77" s="24"/>
      <c r="G77" s="24"/>
      <c r="H77" s="24"/>
      <c r="I77" s="24"/>
      <c r="J77" s="24"/>
    </row>
    <row r="78" spans="1:12" ht="12.75" customHeight="1" x14ac:dyDescent="0.2">
      <c r="A78" s="42"/>
      <c r="B78" s="24"/>
      <c r="C78" s="24"/>
      <c r="D78" s="24"/>
      <c r="E78" s="24"/>
      <c r="F78" s="24"/>
      <c r="G78" s="24"/>
      <c r="H78" s="24"/>
      <c r="I78" s="24"/>
      <c r="J78" s="24"/>
    </row>
    <row r="79" spans="1:12" ht="12.75" customHeight="1" x14ac:dyDescent="0.2">
      <c r="A79" s="42"/>
      <c r="B79" s="24"/>
      <c r="C79" s="24"/>
      <c r="D79" s="24"/>
      <c r="E79" s="24"/>
      <c r="F79" s="24"/>
      <c r="G79" s="24"/>
      <c r="H79" s="24"/>
      <c r="I79" s="24"/>
      <c r="J79" s="24"/>
    </row>
    <row r="80" spans="1:12" ht="12.75" customHeight="1" x14ac:dyDescent="0.2">
      <c r="A80" s="42"/>
      <c r="B80" s="24"/>
      <c r="C80" s="24"/>
      <c r="D80" s="24"/>
      <c r="E80" s="24"/>
      <c r="F80" s="24"/>
      <c r="G80" s="24"/>
      <c r="H80" s="24"/>
      <c r="I80" s="24"/>
      <c r="J80" s="24"/>
    </row>
    <row r="81" spans="1:10" ht="12.75" customHeight="1" x14ac:dyDescent="0.2">
      <c r="A81" s="42"/>
      <c r="B81" s="24"/>
      <c r="C81" s="24"/>
      <c r="D81" s="24"/>
      <c r="E81" s="24"/>
      <c r="F81" s="24"/>
      <c r="G81" s="24"/>
      <c r="H81" s="24"/>
      <c r="I81" s="24"/>
      <c r="J81" s="24"/>
    </row>
    <row r="82" spans="1:10" ht="12.75" customHeight="1" x14ac:dyDescent="0.2">
      <c r="A82" s="42"/>
      <c r="B82" s="24"/>
      <c r="C82" s="24"/>
      <c r="D82" s="24"/>
      <c r="E82" s="24"/>
      <c r="F82" s="24"/>
      <c r="G82" s="24"/>
      <c r="H82" s="24"/>
      <c r="I82" s="24"/>
      <c r="J82" s="24"/>
    </row>
    <row r="83" spans="1:10" ht="12.75" customHeight="1" x14ac:dyDescent="0.2">
      <c r="A83" s="42"/>
      <c r="B83" s="24"/>
      <c r="C83" s="24"/>
      <c r="D83" s="24"/>
      <c r="E83" s="24"/>
      <c r="F83" s="24"/>
      <c r="G83" s="24"/>
      <c r="H83" s="24"/>
      <c r="I83" s="24"/>
      <c r="J83" s="24"/>
    </row>
    <row r="84" spans="1:10" ht="12.75" customHeight="1" x14ac:dyDescent="0.2">
      <c r="A84" s="42"/>
      <c r="B84" s="24"/>
      <c r="C84" s="24"/>
      <c r="D84" s="24"/>
      <c r="E84" s="24"/>
      <c r="F84" s="24"/>
      <c r="G84" s="24"/>
      <c r="H84" s="24"/>
      <c r="I84" s="24"/>
      <c r="J84" s="24"/>
    </row>
    <row r="85" spans="1:10" ht="12.75" customHeight="1" x14ac:dyDescent="0.2">
      <c r="A85" s="42"/>
      <c r="B85" s="24"/>
      <c r="C85" s="24"/>
      <c r="D85" s="24"/>
      <c r="E85" s="24"/>
      <c r="F85" s="24"/>
      <c r="G85" s="24"/>
      <c r="H85" s="24"/>
      <c r="I85" s="24"/>
      <c r="J85" s="24"/>
    </row>
    <row r="86" spans="1:10" ht="12.75" customHeight="1" x14ac:dyDescent="0.2">
      <c r="A86" s="42"/>
      <c r="B86" s="24"/>
      <c r="C86" s="24"/>
      <c r="D86" s="24"/>
      <c r="E86" s="24"/>
      <c r="F86" s="24"/>
      <c r="G86" s="24"/>
      <c r="H86" s="24"/>
      <c r="I86" s="24"/>
      <c r="J86" s="24"/>
    </row>
    <row r="87" spans="1:10" ht="12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</row>
    <row r="88" spans="1:10" ht="12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</row>
    <row r="89" spans="1:10" ht="12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</row>
    <row r="90" spans="1:10" ht="12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</row>
    <row r="91" spans="1:10" ht="12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</row>
    <row r="92" spans="1:10" ht="12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</row>
    <row r="93" spans="1:10" ht="12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</row>
    <row r="94" spans="1:10" ht="12.75" customHeight="1" x14ac:dyDescent="0.2">
      <c r="A94" s="42"/>
    </row>
  </sheetData>
  <mergeCells count="13">
    <mergeCell ref="B8:L8"/>
    <mergeCell ref="A1:L1"/>
    <mergeCell ref="A2:L2"/>
    <mergeCell ref="A3:L3"/>
    <mergeCell ref="A5:L5"/>
    <mergeCell ref="A6:L6"/>
    <mergeCell ref="B9:L9"/>
    <mergeCell ref="B10:E10"/>
    <mergeCell ref="F10:I10"/>
    <mergeCell ref="J10:L10"/>
    <mergeCell ref="B11:E11"/>
    <mergeCell ref="F11:I11"/>
    <mergeCell ref="J11:L11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2022-02-10T22:44:40Z</cp:lastPrinted>
  <dcterms:created xsi:type="dcterms:W3CDTF">2018-11-21T20:09:16Z</dcterms:created>
  <dcterms:modified xsi:type="dcterms:W3CDTF">2022-02-11T22:15:45Z</dcterms:modified>
</cp:coreProperties>
</file>